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11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Nov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D600" i="12"/>
  <c r="N600" i="12" s="1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D592" i="12"/>
  <c r="N592" i="12" s="1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N595" i="6" s="1"/>
  <c r="D596" i="6"/>
  <c r="N596" i="6" s="1"/>
  <c r="D597" i="6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7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<sst xmlns="http://schemas.openxmlformats.org/spreadsheetml/2006/main" count="259" uniqueCount="79">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</sst>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1" workbookViewId="0">
      <selection activeCell="F613" sqref="F613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101" t="s">
        <v>25</v>
      </c>
      <c r="C603" s="102"/>
      <c r="D603" s="102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3" t="s">
        <v>26</v>
      </c>
      <c r="C604" s="104"/>
      <c r="D604" s="104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0" workbookViewId="0">
      <selection activeCell="F614" sqref="F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101" t="s">
        <v>25</v>
      </c>
      <c r="C603" s="102"/>
      <c r="D603" s="102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3" t="s">
        <v>26</v>
      </c>
      <c r="C604" s="104"/>
      <c r="D604" s="104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E615" sqref="E61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101" t="s">
        <v>25</v>
      </c>
      <c r="C603" s="102"/>
      <c r="D603" s="102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3" t="s">
        <v>26</v>
      </c>
      <c r="C604" s="104"/>
      <c r="D604" s="104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6" workbookViewId="0">
      <selection activeCell="F620" sqref="F620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101" t="s">
        <v>25</v>
      </c>
      <c r="C603" s="102"/>
      <c r="D603" s="102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3" t="s">
        <v>26</v>
      </c>
      <c r="C604" s="104"/>
      <c r="D604" s="104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G616" sqref="G61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101" t="s">
        <v>25</v>
      </c>
      <c r="C603" s="102"/>
      <c r="D603" s="102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3" t="s">
        <v>26</v>
      </c>
      <c r="C604" s="104"/>
      <c r="D604" s="104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H618" sqref="H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101" t="s">
        <v>25</v>
      </c>
      <c r="C603" s="102"/>
      <c r="D603" s="102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3" t="s">
        <v>26</v>
      </c>
      <c r="C604" s="104"/>
      <c r="D604" s="104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J619" sqref="J619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101" t="s">
        <v>25</v>
      </c>
      <c r="C603" s="102"/>
      <c r="D603" s="102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3" t="s">
        <v>26</v>
      </c>
      <c r="C604" s="104"/>
      <c r="D604" s="104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F618" sqref="F618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96">
        <v>2019</v>
      </c>
      <c r="C583" s="92">
        <v>2</v>
      </c>
      <c r="D583" s="97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t="15.75" thickBot="1" x14ac:dyDescent="0.3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101" t="s">
        <v>25</v>
      </c>
      <c r="C603" s="102"/>
      <c r="D603" s="102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3" t="s">
        <v>26</v>
      </c>
      <c r="C604" s="104"/>
      <c r="D604" s="104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5" t="s">
        <v>71</v>
      </c>
      <c r="C605" s="106"/>
      <c r="D605" s="106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N30" sqref="N30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11</v>
      </c>
    </row>
    <row r="3" spans="1:10" ht="17.25" hidden="1" customHeight="1" x14ac:dyDescent="0.25">
      <c r="A3" s="30" t="s">
        <v>0</v>
      </c>
      <c r="B3" s="31">
        <f>DATE(B1,B2,1)</f>
        <v>43770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-0.86</v>
      </c>
      <c r="C7" s="41">
        <f>VLOOKUP(B3,AREA1!$D$3:$M$1090,3,FALSE)</f>
        <v>-0.43</v>
      </c>
      <c r="D7" s="41">
        <f>VLOOKUP(B3,AREA1!$D$3:$M$1090,4,FALSE)</f>
        <v>0.03</v>
      </c>
      <c r="E7" s="41">
        <f>VLOOKUP(B3,AREA1!$D$3:$M$1090,5,FALSE)</f>
        <v>0.42</v>
      </c>
      <c r="F7" s="41">
        <f>VLOOKUP(B3,AREA1!$D$3:$M$1090,6,FALSE)</f>
        <v>2.02</v>
      </c>
      <c r="G7" s="41">
        <f>VLOOKUP(B3,AREA1!$D$3:$M$1090,7,FALSE)</f>
        <v>1.54</v>
      </c>
      <c r="H7" s="41">
        <f>VLOOKUP(B3,AREA1!$D$3:$M$1090,8,FALSE)</f>
        <v>1.29</v>
      </c>
      <c r="I7" s="41">
        <f>VLOOKUP(B3,AREA1!$D$3:$M$1090,9,FALSE)</f>
        <v>0.51</v>
      </c>
      <c r="J7" s="41">
        <f>VLOOKUP(B3,AREA1!$D$3:$M$1090,10,FALSE)</f>
        <v>0.57999999999999996</v>
      </c>
    </row>
    <row r="8" spans="1:10" ht="17.25" customHeight="1" x14ac:dyDescent="0.25">
      <c r="A8" s="33" t="s">
        <v>13</v>
      </c>
      <c r="B8" s="42">
        <f>VLOOKUP(B3,AREA2!$D$3:$M$1090,2,FALSE)</f>
        <v>-0.77</v>
      </c>
      <c r="C8" s="42">
        <f>VLOOKUP(B3,AREA2!$D$3:$M$1090,3,FALSE)</f>
        <v>-0.11</v>
      </c>
      <c r="D8" s="42">
        <f>VLOOKUP(B3,AREA2!$D$3:$M$1090,4,FALSE)</f>
        <v>0.05</v>
      </c>
      <c r="E8" s="42">
        <f>VLOOKUP(B3,AREA2!$D$3:$M$1090,5,FALSE)</f>
        <v>0.23</v>
      </c>
      <c r="F8" s="42">
        <f>VLOOKUP(B3,AREA2!$D$3:$M$1090,6,FALSE)</f>
        <v>1.61</v>
      </c>
      <c r="G8" s="42">
        <f>VLOOKUP(B3,AREA2!$D$3:$M$1090,7,FALSE)</f>
        <v>1.18</v>
      </c>
      <c r="H8" s="42">
        <f>VLOOKUP(B3,AREA2!$D$3:$M$1090,8,FALSE)</f>
        <v>1.08</v>
      </c>
      <c r="I8" s="42">
        <f>VLOOKUP(B3,AREA2!$D$3:$M$1090,9,FALSE)</f>
        <v>0.28999999999999998</v>
      </c>
      <c r="J8" s="42">
        <f>VLOOKUP(B3,AREA2!$D$3:$M$1090,10,FALSE)</f>
        <v>0.5</v>
      </c>
    </row>
    <row r="9" spans="1:10" ht="17.25" customHeight="1" x14ac:dyDescent="0.25">
      <c r="A9" s="33" t="s">
        <v>14</v>
      </c>
      <c r="B9" s="42">
        <f>VLOOKUP(B3,AREA3!$D$3:$M$1090,2,FALSE)</f>
        <v>-1.29</v>
      </c>
      <c r="C9" s="42">
        <f>VLOOKUP(B3,AREA3!$D$3:$M$1090,3,FALSE)</f>
        <v>0.46</v>
      </c>
      <c r="D9" s="42">
        <f>VLOOKUP(B3,AREA3!$D$3:$M$1090,4,FALSE)</f>
        <v>0.74</v>
      </c>
      <c r="E9" s="42">
        <f>VLOOKUP(B3,AREA3!$D$3:$M$1090,5,FALSE)</f>
        <v>0.68</v>
      </c>
      <c r="F9" s="42">
        <f>VLOOKUP(B3,AREA3!$D$3:$M$1090,6,FALSE)</f>
        <v>1.87</v>
      </c>
      <c r="G9" s="42">
        <f>VLOOKUP(B3,AREA3!$D$3:$M$1090,7,FALSE)</f>
        <v>1.88</v>
      </c>
      <c r="H9" s="42">
        <f>VLOOKUP(B3,AREA3!$D$3:$M$1090,8,FALSE)</f>
        <v>1.41</v>
      </c>
      <c r="I9" s="42">
        <f>VLOOKUP(B3,AREA3!$D$3:$M$1090,9,FALSE)</f>
        <v>0.56000000000000005</v>
      </c>
      <c r="J9" s="42">
        <f>VLOOKUP(B3,AREA3!$D$3:$M$1090,10,FALSE)</f>
        <v>0.83</v>
      </c>
    </row>
    <row r="10" spans="1:10" ht="17.25" customHeight="1" x14ac:dyDescent="0.25">
      <c r="A10" s="33" t="s">
        <v>15</v>
      </c>
      <c r="B10" s="42">
        <f>VLOOKUP(B3,AREA6!$D$3:$M$1090,2,FALSE)</f>
        <v>-1.0900000000000001</v>
      </c>
      <c r="C10" s="42">
        <f>VLOOKUP(B3,AREA6!$D$3:$M$1090,3,FALSE)</f>
        <v>0.44</v>
      </c>
      <c r="D10" s="42">
        <f>VLOOKUP(B3,AREA6!$D$3:$M$1090,4,FALSE)</f>
        <v>0.61</v>
      </c>
      <c r="E10" s="42">
        <f>VLOOKUP(B3,AREA6!$D$3:$M$1090,5,FALSE)</f>
        <v>0.76</v>
      </c>
      <c r="F10" s="42">
        <f>VLOOKUP(B3,AREA6!$D$3:$M$1090,6,FALSE)</f>
        <v>1.96</v>
      </c>
      <c r="G10" s="42">
        <f>VLOOKUP(B3,AREA6!$D$3:$M$1090,7,FALSE)</f>
        <v>1.41</v>
      </c>
      <c r="H10" s="42">
        <f>VLOOKUP(B3,AREA6!$D$3:$M$1090,8,FALSE)</f>
        <v>1.02</v>
      </c>
      <c r="I10" s="42">
        <f>VLOOKUP(B3,AREA6!$D$3:$M$1090,9,FALSE)</f>
        <v>0.24</v>
      </c>
      <c r="J10" s="42">
        <f>VLOOKUP(B3,AREA6!$D$3:$M$1090,10,FALSE)</f>
        <v>0.55000000000000004</v>
      </c>
    </row>
    <row r="11" spans="1:10" ht="17.25" customHeight="1" x14ac:dyDescent="0.25">
      <c r="A11" s="33" t="s">
        <v>16</v>
      </c>
      <c r="B11" s="42">
        <f>VLOOKUP(B3,AREA7!$D$3:$M$1090,2,FALSE)</f>
        <v>-1.08</v>
      </c>
      <c r="C11" s="42">
        <f>VLOOKUP(B3,AREA7!$D$3:$M$1090,3,FALSE)</f>
        <v>0.2</v>
      </c>
      <c r="D11" s="42">
        <f>VLOOKUP(B3,AREA7!$D$3:$M$1090,4,FALSE)</f>
        <v>0.53</v>
      </c>
      <c r="E11" s="42">
        <f>VLOOKUP(B3,AREA7!$D$3:$M$1090,5,FALSE)</f>
        <v>0.35</v>
      </c>
      <c r="F11" s="42">
        <f>VLOOKUP(B3,AREA7!$D$3:$M$1090,6,FALSE)</f>
        <v>1.75</v>
      </c>
      <c r="G11" s="42">
        <f>VLOOKUP(B3,AREA7!$D$3:$M$1090,7,FALSE)</f>
        <v>0.47</v>
      </c>
      <c r="H11" s="42">
        <f>VLOOKUP(B3,AREA7!$D$3:$M$1090,8,FALSE)</f>
        <v>0.28999999999999998</v>
      </c>
      <c r="I11" s="42">
        <f>VLOOKUP(B3,AREA7!$D$3:$M$1090,9,FALSE)</f>
        <v>-0.56000000000000005</v>
      </c>
      <c r="J11" s="42">
        <f>VLOOKUP(B3,AREA7!$D$3:$M$1090,10,FALSE)</f>
        <v>-0.74</v>
      </c>
    </row>
    <row r="12" spans="1:10" ht="17.25" customHeight="1" x14ac:dyDescent="0.25">
      <c r="A12" s="33" t="s">
        <v>17</v>
      </c>
      <c r="B12" s="42">
        <f>VLOOKUP(B3,AREA8!$D$3:$M$1090,2,FALSE)</f>
        <v>-1.01</v>
      </c>
      <c r="C12" s="42">
        <f>VLOOKUP(B3,AREA8!$D$3:$M$1090,3,FALSE)</f>
        <v>0.64</v>
      </c>
      <c r="D12" s="42">
        <f>VLOOKUP(B3,AREA8!$D$3:$M$1090,4,FALSE)</f>
        <v>0.8</v>
      </c>
      <c r="E12" s="42">
        <f>VLOOKUP(B3,AREA8!$D$3:$M$1090,5,FALSE)</f>
        <v>1.05</v>
      </c>
      <c r="F12" s="42">
        <f>VLOOKUP(B3,AREA8!$D$3:$M$1090,6,FALSE)</f>
        <v>2.11</v>
      </c>
      <c r="G12" s="42">
        <f>VLOOKUP(B3,AREA8!$D$3:$M$1090,7,FALSE)</f>
        <v>1.38</v>
      </c>
      <c r="H12" s="42">
        <f>VLOOKUP(B3,AREA8!$D$3:$M$1090,8,FALSE)</f>
        <v>1.05</v>
      </c>
      <c r="I12" s="42">
        <f>VLOOKUP(B3,AREA8!$D$3:$M$1090,9,FALSE)</f>
        <v>0.28000000000000003</v>
      </c>
      <c r="J12" s="42">
        <f>VLOOKUP(B3,AREA8!$D$3:$M$1090,10,FALSE)</f>
        <v>0.73</v>
      </c>
    </row>
    <row r="13" spans="1:10" ht="17.25" customHeight="1" x14ac:dyDescent="0.25">
      <c r="A13" s="33" t="s">
        <v>18</v>
      </c>
      <c r="B13" s="42">
        <f>VLOOKUP(B3,AREA9!$D$3:$M$1090,2,FALSE)</f>
        <v>-0.91</v>
      </c>
      <c r="C13" s="42">
        <f>VLOOKUP(B3,AREA9!$D$3:$M$1090,3,FALSE)</f>
        <v>0.68</v>
      </c>
      <c r="D13" s="42">
        <f>VLOOKUP(B3,AREA9!$D$3:$M$1090,4,FALSE)</f>
        <v>1.02</v>
      </c>
      <c r="E13" s="42">
        <f>VLOOKUP(B3,AREA9!$D$3:$M$1090,5,FALSE)</f>
        <v>1.18</v>
      </c>
      <c r="F13" s="42">
        <f>VLOOKUP(B3,AREA9!$D$3:$M$1090,6,FALSE)</f>
        <v>2.48</v>
      </c>
      <c r="G13" s="42">
        <f>VLOOKUP(B3,AREA9!$D$3:$M$1090,7,FALSE)</f>
        <v>1.87</v>
      </c>
      <c r="H13" s="42">
        <f>VLOOKUP(B3,AREA9!$D$3:$M$1090,8,FALSE)</f>
        <v>1.71</v>
      </c>
      <c r="I13" s="42">
        <f>VLOOKUP(B3,AREA9!$D$3:$M$1090,9,FALSE)</f>
        <v>0.99</v>
      </c>
      <c r="J13" s="42">
        <f>VLOOKUP(B3,AREA9!$D$3:$M$1090,10,FALSE)</f>
        <v>1.25</v>
      </c>
    </row>
    <row r="14" spans="1:10" ht="17.25" customHeight="1" x14ac:dyDescent="0.25">
      <c r="A14" s="33" t="s">
        <v>11</v>
      </c>
      <c r="B14" s="42">
        <f>VLOOKUP(B3,CYPRUS!$D$3:$M$1090,2,FALSE)</f>
        <v>-1.04</v>
      </c>
      <c r="C14" s="42">
        <f>VLOOKUP(B3,CYPRUS!$D$3:$M$1090,3,FALSE)</f>
        <v>0.28000000000000003</v>
      </c>
      <c r="D14" s="42">
        <f>VLOOKUP(B3,CYPRUS!$D$3:$M$1090,4,FALSE)</f>
        <v>0.6</v>
      </c>
      <c r="E14" s="42">
        <f>VLOOKUP(B3,CYPRUS!$D$3:$M$1090,5,FALSE)</f>
        <v>0.79</v>
      </c>
      <c r="F14" s="42">
        <f>VLOOKUP(B3,CYPRUS!$D$3:$M$1090,6,FALSE)</f>
        <v>2.1800000000000002</v>
      </c>
      <c r="G14" s="42">
        <f>VLOOKUP(B3,CYPRUS!$D$3:$M$1090,7,FALSE)</f>
        <v>1.6</v>
      </c>
      <c r="H14" s="42">
        <f>VLOOKUP(B3,CYPRUS!$D$3:$M$1090,8,FALSE)</f>
        <v>1.33</v>
      </c>
      <c r="I14" s="42">
        <f>VLOOKUP(B3,CYPRUS!$D$3:$M$1090,9,FALSE)</f>
        <v>0.49</v>
      </c>
      <c r="J14" s="42">
        <f>VLOOKUP(B3,CYPRUS!$D$3:$M$1090,10,FALSE)</f>
        <v>0.75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5" sqref="O15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4"/>
      <c r="B3" s="74"/>
      <c r="C3" s="127" t="s">
        <v>76</v>
      </c>
      <c r="D3" s="127"/>
      <c r="E3" s="128" t="s">
        <v>78</v>
      </c>
      <c r="F3" s="128"/>
      <c r="G3" s="74"/>
      <c r="H3" s="74"/>
      <c r="I3" s="74"/>
      <c r="J3" s="74"/>
      <c r="L3" s="75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6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5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6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5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6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5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6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5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6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5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6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5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6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Summary_Oct1970-Nov2019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2020-09-14T11:55:11Z</cp:lastPrinted>
  <dcterms:created xsi:type="dcterms:W3CDTF">2013-04-17T08:47:10Z</dcterms:created>
  <dcterms:modified xsi:type="dcterms:W3CDTF">2020-09-14T11:58:06Z</dcterms:modified>
</cp:coreProperties>
</file>