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3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Mar2019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E604" i="6" l="1"/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D586" i="12"/>
  <c r="N586" i="12" s="1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D601" i="6"/>
  <c r="N601" i="6" s="1"/>
  <c r="D583" i="6"/>
  <c r="N583" i="6" s="1"/>
  <c r="D584" i="6"/>
  <c r="N584" i="6" s="1"/>
  <c r="D585" i="6"/>
  <c r="N585" i="6" s="1"/>
  <c r="D586" i="6"/>
  <c r="N586" i="6" s="1"/>
  <c r="D587" i="6"/>
  <c r="N587" i="6" s="1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N595" i="6" s="1"/>
  <c r="D596" i="6"/>
  <c r="N596" i="6" s="1"/>
  <c r="D597" i="6"/>
  <c r="N597" i="6" s="1"/>
  <c r="D598" i="6"/>
  <c r="N598" i="6" s="1"/>
  <c r="D599" i="6"/>
  <c r="D600" i="6"/>
  <c r="N600" i="6" s="1"/>
  <c r="D602" i="6"/>
  <c r="N602" i="6" s="1"/>
  <c r="N591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<sst xmlns="http://schemas.openxmlformats.org/spreadsheetml/2006/main" count="259" uniqueCount="79">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</sst>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9" workbookViewId="0">
      <selection activeCell="L613" sqref="L613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hidden="1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hidden="1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hidden="1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hidden="1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idden="1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O33" sqref="O33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H627" sqref="H627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H612" sqref="H61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8" workbookViewId="0">
      <selection activeCell="C609" sqref="C609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hidden="1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ht="15.75" hidden="1" thickBot="1" x14ac:dyDescent="0.3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1" workbookViewId="0">
      <selection activeCell="J611" sqref="J611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F614" sqref="F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7" workbookViewId="0">
      <selection activeCell="E617" sqref="E617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7" workbookViewId="0">
      <selection activeCell="F617" sqref="F617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ht="15.75" thickBot="1" x14ac:dyDescent="0.3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hidden="1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M32" sqref="M32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3</v>
      </c>
    </row>
    <row r="3" spans="1:10" ht="17.25" hidden="1" customHeight="1" x14ac:dyDescent="0.25">
      <c r="A3" s="30" t="s">
        <v>0</v>
      </c>
      <c r="B3" s="31">
        <f>DATE(B1,B2,1)</f>
        <v>43525</v>
      </c>
    </row>
    <row r="4" spans="1:10" ht="18.75" customHeight="1" x14ac:dyDescent="0.25">
      <c r="B4" s="31"/>
    </row>
    <row r="5" spans="1:10" ht="17.25" customHeight="1" x14ac:dyDescent="0.25">
      <c r="A5" s="32"/>
      <c r="B5" s="106" t="s">
        <v>24</v>
      </c>
      <c r="C5" s="107"/>
      <c r="D5" s="107"/>
      <c r="E5" s="107"/>
      <c r="F5" s="107"/>
      <c r="G5" s="107"/>
      <c r="H5" s="107"/>
      <c r="I5" s="107"/>
      <c r="J5" s="108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1.07</v>
      </c>
      <c r="C7" s="41">
        <f>VLOOKUP(B3,AREA1!$D$3:$M$1090,3,FALSE)</f>
        <v>2.0499999999999998</v>
      </c>
      <c r="D7" s="41">
        <f>VLOOKUP(B3,AREA1!$D$3:$M$1090,4,FALSE)</f>
        <v>2.34</v>
      </c>
      <c r="E7" s="41">
        <f>VLOOKUP(B3,AREA1!$D$3:$M$1090,5,FALSE)</f>
        <v>2.2999999999999998</v>
      </c>
      <c r="F7" s="41">
        <f>VLOOKUP(B3,AREA1!$D$3:$M$1090,6,FALSE)</f>
        <v>2.4</v>
      </c>
      <c r="G7" s="41">
        <f>VLOOKUP(B3,AREA1!$D$3:$M$1090,7,FALSE)</f>
        <v>1.68</v>
      </c>
      <c r="H7" s="41">
        <f>VLOOKUP(B3,AREA1!$D$3:$M$1090,8,FALSE)</f>
        <v>1.25</v>
      </c>
      <c r="I7" s="41">
        <f>VLOOKUP(B3,AREA1!$D$3:$M$1090,9,FALSE)</f>
        <v>0.32</v>
      </c>
      <c r="J7" s="41">
        <f>VLOOKUP(B3,AREA1!$D$3:$M$1090,10,FALSE)</f>
        <v>0.83</v>
      </c>
    </row>
    <row r="8" spans="1:10" ht="17.25" customHeight="1" x14ac:dyDescent="0.25">
      <c r="A8" s="33" t="s">
        <v>13</v>
      </c>
      <c r="B8" s="42">
        <f>VLOOKUP(B3,AREA2!$D$3:$M$1090,2,FALSE)</f>
        <v>0.82</v>
      </c>
      <c r="C8" s="42">
        <f>VLOOKUP(B3,AREA2!$D$3:$M$1090,3,FALSE)</f>
        <v>1.71</v>
      </c>
      <c r="D8" s="42">
        <f>VLOOKUP(B3,AREA2!$D$3:$M$1090,4,FALSE)</f>
        <v>1.95</v>
      </c>
      <c r="E8" s="42">
        <f>VLOOKUP(B3,AREA2!$D$3:$M$1090,5,FALSE)</f>
        <v>1.95</v>
      </c>
      <c r="F8" s="42">
        <f>VLOOKUP(B3,AREA2!$D$3:$M$1090,6,FALSE)</f>
        <v>2.06</v>
      </c>
      <c r="G8" s="42">
        <f>VLOOKUP(B3,AREA2!$D$3:$M$1090,7,FALSE)</f>
        <v>1.22</v>
      </c>
      <c r="H8" s="42">
        <f>VLOOKUP(B3,AREA2!$D$3:$M$1090,8,FALSE)</f>
        <v>1</v>
      </c>
      <c r="I8" s="42">
        <f>VLOOKUP(B3,AREA2!$D$3:$M$1090,9,FALSE)</f>
        <v>0.3</v>
      </c>
      <c r="J8" s="42">
        <f>VLOOKUP(B3,AREA2!$D$3:$M$1090,10,FALSE)</f>
        <v>0.74</v>
      </c>
    </row>
    <row r="9" spans="1:10" ht="17.25" customHeight="1" x14ac:dyDescent="0.25">
      <c r="A9" s="33" t="s">
        <v>14</v>
      </c>
      <c r="B9" s="42">
        <f>VLOOKUP(B3,AREA3!$D$3:$M$1090,2,FALSE)</f>
        <v>0.74</v>
      </c>
      <c r="C9" s="42">
        <f>VLOOKUP(B3,AREA3!$D$3:$M$1090,3,FALSE)</f>
        <v>1.99</v>
      </c>
      <c r="D9" s="42">
        <f>VLOOKUP(B3,AREA3!$D$3:$M$1090,4,FALSE)</f>
        <v>2.33</v>
      </c>
      <c r="E9" s="42">
        <f>VLOOKUP(B3,AREA3!$D$3:$M$1090,5,FALSE)</f>
        <v>2.34</v>
      </c>
      <c r="F9" s="42">
        <f>VLOOKUP(B3,AREA3!$D$3:$M$1090,6,FALSE)</f>
        <v>2.74</v>
      </c>
      <c r="G9" s="42">
        <f>VLOOKUP(B3,AREA3!$D$3:$M$1090,7,FALSE)</f>
        <v>1.71</v>
      </c>
      <c r="H9" s="42">
        <f>VLOOKUP(B3,AREA3!$D$3:$M$1090,8,FALSE)</f>
        <v>1.1599999999999999</v>
      </c>
      <c r="I9" s="42">
        <f>VLOOKUP(B3,AREA3!$D$3:$M$1090,9,FALSE)</f>
        <v>0.38</v>
      </c>
      <c r="J9" s="42">
        <f>VLOOKUP(B3,AREA3!$D$3:$M$1090,10,FALSE)</f>
        <v>1.05</v>
      </c>
    </row>
    <row r="10" spans="1:10" ht="17.25" customHeight="1" x14ac:dyDescent="0.25">
      <c r="A10" s="33" t="s">
        <v>15</v>
      </c>
      <c r="B10" s="42">
        <f>VLOOKUP(B3,AREA6!$D$3:$M$1090,2,FALSE)</f>
        <v>1.1499999999999999</v>
      </c>
      <c r="C10" s="42">
        <f>VLOOKUP(B3,AREA6!$D$3:$M$1090,3,FALSE)</f>
        <v>2.04</v>
      </c>
      <c r="D10" s="42">
        <f>VLOOKUP(B3,AREA6!$D$3:$M$1090,4,FALSE)</f>
        <v>2.12</v>
      </c>
      <c r="E10" s="42">
        <f>VLOOKUP(B3,AREA6!$D$3:$M$1090,5,FALSE)</f>
        <v>2.15</v>
      </c>
      <c r="F10" s="42">
        <f>VLOOKUP(B3,AREA6!$D$3:$M$1090,6,FALSE)</f>
        <v>2.38</v>
      </c>
      <c r="G10" s="42">
        <f>VLOOKUP(B3,AREA6!$D$3:$M$1090,7,FALSE)</f>
        <v>1.33</v>
      </c>
      <c r="H10" s="42">
        <f>VLOOKUP(B3,AREA6!$D$3:$M$1090,8,FALSE)</f>
        <v>0.83</v>
      </c>
      <c r="I10" s="42">
        <f>VLOOKUP(B3,AREA6!$D$3:$M$1090,9,FALSE)</f>
        <v>-0.01</v>
      </c>
      <c r="J10" s="42">
        <f>VLOOKUP(B3,AREA6!$D$3:$M$1090,10,FALSE)</f>
        <v>0.82</v>
      </c>
    </row>
    <row r="11" spans="1:10" ht="17.25" customHeight="1" x14ac:dyDescent="0.25">
      <c r="A11" s="33" t="s">
        <v>16</v>
      </c>
      <c r="B11" s="42">
        <f>VLOOKUP(B3,AREA7!$D$3:$M$1090,2,FALSE)</f>
        <v>0.74</v>
      </c>
      <c r="C11" s="42">
        <f>VLOOKUP(B3,AREA7!$D$3:$M$1090,3,FALSE)</f>
        <v>1.86</v>
      </c>
      <c r="D11" s="42">
        <f>VLOOKUP(B3,AREA7!$D$3:$M$1090,4,FALSE)</f>
        <v>1.73</v>
      </c>
      <c r="E11" s="42">
        <f>VLOOKUP(B3,AREA7!$D$3:$M$1090,5,FALSE)</f>
        <v>1.68</v>
      </c>
      <c r="F11" s="42">
        <f>VLOOKUP(B3,AREA7!$D$3:$M$1090,6,FALSE)</f>
        <v>1.57</v>
      </c>
      <c r="G11" s="42">
        <f>VLOOKUP(B3,AREA7!$D$3:$M$1090,7,FALSE)</f>
        <v>0.74</v>
      </c>
      <c r="H11" s="42">
        <f>VLOOKUP(B3,AREA7!$D$3:$M$1090,8,FALSE)</f>
        <v>0.11</v>
      </c>
      <c r="I11" s="42">
        <f>VLOOKUP(B3,AREA7!$D$3:$M$1090,9,FALSE)</f>
        <v>-0.85</v>
      </c>
      <c r="J11" s="42">
        <f>VLOOKUP(B3,AREA7!$D$3:$M$1090,10,FALSE)</f>
        <v>-0.59</v>
      </c>
    </row>
    <row r="12" spans="1:10" ht="17.25" customHeight="1" x14ac:dyDescent="0.25">
      <c r="A12" s="33" t="s">
        <v>17</v>
      </c>
      <c r="B12" s="42">
        <f>VLOOKUP(B3,AREA8!$D$3:$M$1090,2,FALSE)</f>
        <v>1.07</v>
      </c>
      <c r="C12" s="42">
        <f>VLOOKUP(B3,AREA8!$D$3:$M$1090,3,FALSE)</f>
        <v>2.0299999999999998</v>
      </c>
      <c r="D12" s="42">
        <f>VLOOKUP(B3,AREA8!$D$3:$M$1090,4,FALSE)</f>
        <v>2.13</v>
      </c>
      <c r="E12" s="42">
        <f>VLOOKUP(B3,AREA8!$D$3:$M$1090,5,FALSE)</f>
        <v>2.11</v>
      </c>
      <c r="F12" s="42">
        <f>VLOOKUP(B3,AREA8!$D$3:$M$1090,6,FALSE)</f>
        <v>2.21</v>
      </c>
      <c r="G12" s="42">
        <f>VLOOKUP(B3,AREA8!$D$3:$M$1090,7,FALSE)</f>
        <v>1.36</v>
      </c>
      <c r="H12" s="42">
        <f>VLOOKUP(B3,AREA8!$D$3:$M$1090,8,FALSE)</f>
        <v>0.76</v>
      </c>
      <c r="I12" s="42">
        <f>VLOOKUP(B3,AREA8!$D$3:$M$1090,9,FALSE)</f>
        <v>0.01</v>
      </c>
      <c r="J12" s="42">
        <f>VLOOKUP(B3,AREA8!$D$3:$M$1090,10,FALSE)</f>
        <v>0.74</v>
      </c>
    </row>
    <row r="13" spans="1:10" ht="17.25" customHeight="1" x14ac:dyDescent="0.25">
      <c r="A13" s="33" t="s">
        <v>18</v>
      </c>
      <c r="B13" s="42">
        <f>VLOOKUP(B3,AREA9!$D$3:$M$1090,2,FALSE)</f>
        <v>1.0900000000000001</v>
      </c>
      <c r="C13" s="42">
        <f>VLOOKUP(B3,AREA9!$D$3:$M$1090,3,FALSE)</f>
        <v>2.06</v>
      </c>
      <c r="D13" s="42">
        <f>VLOOKUP(B3,AREA9!$D$3:$M$1090,4,FALSE)</f>
        <v>2.35</v>
      </c>
      <c r="E13" s="42">
        <f>VLOOKUP(B3,AREA9!$D$3:$M$1090,5,FALSE)</f>
        <v>2.31</v>
      </c>
      <c r="F13" s="42">
        <f>VLOOKUP(B3,AREA9!$D$3:$M$1090,6,FALSE)</f>
        <v>2.52</v>
      </c>
      <c r="G13" s="42">
        <f>VLOOKUP(B3,AREA9!$D$3:$M$1090,7,FALSE)</f>
        <v>1.77</v>
      </c>
      <c r="H13" s="42">
        <f>VLOOKUP(B3,AREA9!$D$3:$M$1090,8,FALSE)</f>
        <v>1.55</v>
      </c>
      <c r="I13" s="42">
        <f>VLOOKUP(B3,AREA9!$D$3:$M$1090,9,FALSE)</f>
        <v>0.57999999999999996</v>
      </c>
      <c r="J13" s="42">
        <f>VLOOKUP(B3,AREA9!$D$3:$M$1090,10,FALSE)</f>
        <v>1.27</v>
      </c>
    </row>
    <row r="14" spans="1:10" ht="17.25" customHeight="1" x14ac:dyDescent="0.25">
      <c r="A14" s="33" t="s">
        <v>11</v>
      </c>
      <c r="B14" s="42">
        <f>VLOOKUP(B3,CYPRUS!$D$3:$M$1090,2,FALSE)</f>
        <v>1.03</v>
      </c>
      <c r="C14" s="42">
        <f>VLOOKUP(B3,CYPRUS!$D$3:$M$1090,3,FALSE)</f>
        <v>2.11</v>
      </c>
      <c r="D14" s="42">
        <f>VLOOKUP(B3,CYPRUS!$D$3:$M$1090,4,FALSE)</f>
        <v>2.31</v>
      </c>
      <c r="E14" s="42">
        <f>VLOOKUP(B3,CYPRUS!$D$3:$M$1090,5,FALSE)</f>
        <v>2.2999999999999998</v>
      </c>
      <c r="F14" s="42">
        <f>VLOOKUP(B3,CYPRUS!$D$3:$M$1090,6,FALSE)</f>
        <v>2.4700000000000002</v>
      </c>
      <c r="G14" s="42">
        <f>VLOOKUP(B3,CYPRUS!$D$3:$M$1090,7,FALSE)</f>
        <v>1.58</v>
      </c>
      <c r="H14" s="42">
        <f>VLOOKUP(B3,CYPRUS!$D$3:$M$1090,8,FALSE)</f>
        <v>1.1599999999999999</v>
      </c>
      <c r="I14" s="42">
        <f>VLOOKUP(B3,CYPRUS!$D$3:$M$1090,9,FALSE)</f>
        <v>0.24</v>
      </c>
      <c r="J14" s="42">
        <f>VLOOKUP(B3,CYPRUS!$D$3:$M$1090,10,FALSE)</f>
        <v>0.92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1" t="s">
        <v>66</v>
      </c>
      <c r="C22" s="111"/>
      <c r="D22" s="45"/>
      <c r="E22" s="51"/>
    </row>
    <row r="23" spans="1:5" x14ac:dyDescent="0.25">
      <c r="A23" s="55" t="s">
        <v>51</v>
      </c>
      <c r="B23" s="110" t="s">
        <v>47</v>
      </c>
      <c r="C23" s="109"/>
      <c r="D23" s="40"/>
      <c r="E23" s="51"/>
    </row>
    <row r="24" spans="1:5" x14ac:dyDescent="0.25">
      <c r="A24" s="55" t="s">
        <v>50</v>
      </c>
      <c r="B24" s="109" t="s">
        <v>45</v>
      </c>
      <c r="C24" s="109"/>
      <c r="D24" s="29"/>
      <c r="E24" s="51"/>
    </row>
    <row r="25" spans="1:5" x14ac:dyDescent="0.25">
      <c r="A25" s="55" t="s">
        <v>49</v>
      </c>
      <c r="B25" s="109" t="s">
        <v>44</v>
      </c>
      <c r="C25" s="109"/>
      <c r="D25" s="39"/>
      <c r="E25" s="51"/>
    </row>
    <row r="26" spans="1:5" x14ac:dyDescent="0.25">
      <c r="A26" s="56" t="s">
        <v>48</v>
      </c>
      <c r="B26" s="109" t="s">
        <v>43</v>
      </c>
      <c r="C26" s="109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3" t="s">
        <v>67</v>
      </c>
      <c r="B30" s="114"/>
      <c r="C30" s="114"/>
      <c r="D30" s="50"/>
      <c r="E30" s="51"/>
    </row>
    <row r="31" spans="1:5" x14ac:dyDescent="0.25">
      <c r="A31" s="54" t="s">
        <v>65</v>
      </c>
      <c r="B31" s="111" t="s">
        <v>66</v>
      </c>
      <c r="C31" s="111"/>
      <c r="D31" s="46"/>
      <c r="E31" s="51"/>
    </row>
    <row r="32" spans="1:5" x14ac:dyDescent="0.25">
      <c r="A32" s="55" t="s">
        <v>52</v>
      </c>
      <c r="B32" s="110" t="s">
        <v>68</v>
      </c>
      <c r="C32" s="112"/>
      <c r="D32" s="43"/>
      <c r="E32" s="51"/>
    </row>
    <row r="33" spans="1:5" x14ac:dyDescent="0.25">
      <c r="A33" s="55" t="s">
        <v>53</v>
      </c>
      <c r="B33" s="109" t="s">
        <v>61</v>
      </c>
      <c r="C33" s="112"/>
      <c r="D33" s="43"/>
      <c r="E33" s="51"/>
    </row>
    <row r="34" spans="1:5" x14ac:dyDescent="0.25">
      <c r="A34" s="55" t="s">
        <v>54</v>
      </c>
      <c r="B34" s="110" t="s">
        <v>59</v>
      </c>
      <c r="C34" s="112"/>
      <c r="D34" s="43"/>
      <c r="E34" s="51"/>
    </row>
    <row r="35" spans="1:5" x14ac:dyDescent="0.25">
      <c r="A35" s="56" t="s">
        <v>55</v>
      </c>
      <c r="B35" s="109" t="s">
        <v>60</v>
      </c>
      <c r="C35" s="112"/>
      <c r="D35" s="44"/>
      <c r="E35" s="51"/>
    </row>
    <row r="36" spans="1:5" x14ac:dyDescent="0.25">
      <c r="A36" s="55" t="s">
        <v>58</v>
      </c>
      <c r="B36" s="109" t="s">
        <v>45</v>
      </c>
      <c r="C36" s="109"/>
      <c r="D36" s="50"/>
      <c r="E36" s="51"/>
    </row>
    <row r="37" spans="1:5" x14ac:dyDescent="0.25">
      <c r="A37" s="55" t="s">
        <v>57</v>
      </c>
      <c r="B37" s="109" t="s">
        <v>44</v>
      </c>
      <c r="C37" s="109"/>
      <c r="D37" s="50"/>
      <c r="E37" s="51"/>
    </row>
    <row r="38" spans="1:5" x14ac:dyDescent="0.25">
      <c r="A38" s="56" t="s">
        <v>56</v>
      </c>
      <c r="B38" s="109" t="s">
        <v>62</v>
      </c>
      <c r="C38" s="109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Summary_Oct1970-Mar2019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2020-09-11T09:32:27Z</dcterms:modified>
</cp:coreProperties>
</file>